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166925"/>
  <mc:AlternateContent xmlns:mc="http://schemas.openxmlformats.org/markup-compatibility/2006">
    <mc:Choice Requires="x15">
      <x15ac:absPath xmlns:x15ac="http://schemas.microsoft.com/office/spreadsheetml/2010/11/ac" url="T:\Projets\CANOPE ET CNED - Réaménagement\ARCHITECTURE\PCG\DCE\RENDU - VALIDATION\RENDU DCE 02-10-25\CDPGF\"/>
    </mc:Choice>
  </mc:AlternateContent>
  <xr:revisionPtr revIDLastSave="101" documentId="13_ncr:1_{EA43A106-49C6-4A01-BFD2-823B1AA7F0D9}" xr6:coauthVersionLast="47" xr6:coauthVersionMax="47" xr10:uidLastSave="{37A2992E-DF8C-433D-9148-97C702D6FA39}"/>
  <bookViews>
    <workbookView xWindow="-120" yWindow="-120" windowWidth="29040" windowHeight="15840" firstSheet="1" activeTab="1" xr2:uid="{00000000-000D-0000-FFFF-FFFF00000000}"/>
  </bookViews>
  <sheets>
    <sheet name="Lot N°04 Page de garde" sheetId="1" r:id="rId1"/>
    <sheet name="Lot N°04 ASCENSEUR" sheetId="2" r:id="rId2"/>
  </sheets>
  <definedNames>
    <definedName name="_xlnm.Print_Titles" localSheetId="1">'Lot N°04 ASCENSEUR'!$1:$1</definedName>
    <definedName name="_xlnm.Print_Area" localSheetId="1">'Lot N°04 ASCENSEUR'!$A$1:$I$33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8" i="2" l="1"/>
  <c r="I6" i="2"/>
  <c r="I19" i="2"/>
  <c r="I21" i="2"/>
  <c r="B24" i="2"/>
  <c r="E23" i="2" l="1"/>
  <c r="E27" i="2"/>
  <c r="E25" i="2" l="1"/>
  <c r="E24" i="2"/>
  <c r="E31" i="2"/>
  <c r="E33" i="2"/>
  <c r="I32" i="2" s="1"/>
  <c r="E29" i="2"/>
  <c r="I28" i="2" s="1"/>
</calcChain>
</file>

<file path=xl/sharedStrings.xml><?xml version="1.0" encoding="utf-8"?>
<sst xmlns="http://schemas.openxmlformats.org/spreadsheetml/2006/main" count="90" uniqueCount="70">
  <si>
    <t>U</t>
  </si>
  <si>
    <t>Quantité</t>
  </si>
  <si>
    <t>Quantité entreprise</t>
  </si>
  <si>
    <t>Prix en €</t>
  </si>
  <si>
    <t>Total en €</t>
  </si>
  <si>
    <t>ASCENSEUR</t>
  </si>
  <si>
    <t>CH2</t>
  </si>
  <si>
    <t>ASC</t>
  </si>
  <si>
    <t>04.2</t>
  </si>
  <si>
    <t>REMPLACEMENT ASCENSEUR</t>
  </si>
  <si>
    <t>CH3</t>
  </si>
  <si>
    <t>04.2.1</t>
  </si>
  <si>
    <t>Dépose de l'ascenseur existant</t>
  </si>
  <si>
    <t>CH4</t>
  </si>
  <si>
    <t xml:space="preserve">04.2.1.1 </t>
  </si>
  <si>
    <t xml:space="preserve">Ens  </t>
  </si>
  <si>
    <t>ART</t>
  </si>
  <si>
    <t>000-I280</t>
  </si>
  <si>
    <t>04.2.2</t>
  </si>
  <si>
    <t>Ascenseur 630 kg</t>
  </si>
  <si>
    <t xml:space="preserve">04.2.2.1 </t>
  </si>
  <si>
    <t>Ascenseur/Cabine - caractéristique générale</t>
  </si>
  <si>
    <t>020-A967</t>
  </si>
  <si>
    <t xml:space="preserve">04.2.2.2 </t>
  </si>
  <si>
    <t>Porte intérieure de la cabine</t>
  </si>
  <si>
    <t>020-A969</t>
  </si>
  <si>
    <t xml:space="preserve">04.2.2.3 </t>
  </si>
  <si>
    <t>Équipement - Décoration de la cabine</t>
  </si>
  <si>
    <t>020-A970</t>
  </si>
  <si>
    <t xml:space="preserve">04.2.2.4 </t>
  </si>
  <si>
    <t>Portes Palières</t>
  </si>
  <si>
    <t>020-A971</t>
  </si>
  <si>
    <t xml:space="preserve">04.2.2.5 </t>
  </si>
  <si>
    <t>Équipement de la gaine</t>
  </si>
  <si>
    <t>020-A972</t>
  </si>
  <si>
    <t xml:space="preserve">04.2.2.6 </t>
  </si>
  <si>
    <t>Télésurveillance</t>
  </si>
  <si>
    <t>020-A973</t>
  </si>
  <si>
    <t xml:space="preserve">04.2.2.7 </t>
  </si>
  <si>
    <t>Reprise du cuvelage de la fosse</t>
  </si>
  <si>
    <t>020-A974</t>
  </si>
  <si>
    <t xml:space="preserve">04.2.2.8 </t>
  </si>
  <si>
    <t>Protection collective</t>
  </si>
  <si>
    <t>020-A975</t>
  </si>
  <si>
    <t xml:space="preserve">04.2.2.9 </t>
  </si>
  <si>
    <t>Raccordements électriques - Essais - Entretiens</t>
  </si>
  <si>
    <t>000-G852</t>
  </si>
  <si>
    <t xml:space="preserve">04.2.2.10 </t>
  </si>
  <si>
    <t>Nettoyage</t>
  </si>
  <si>
    <t>020-A968</t>
  </si>
  <si>
    <t>04.3</t>
  </si>
  <si>
    <t>PSE1 - MISE AUX NORMES PMR ASCENSEUR EXISTANT</t>
  </si>
  <si>
    <t>04.3.1</t>
  </si>
  <si>
    <t>000-I284</t>
  </si>
  <si>
    <t>04.4</t>
  </si>
  <si>
    <t>DOCUMENTS DE FIN DE CHANTIER</t>
  </si>
  <si>
    <t>04.4.1</t>
  </si>
  <si>
    <t>DOE - DIUO</t>
  </si>
  <si>
    <t>000-F948</t>
  </si>
  <si>
    <t>Montant HT du Lot N°04 ASCENSEUR</t>
  </si>
  <si>
    <t>TOTHT</t>
  </si>
  <si>
    <t>20</t>
  </si>
  <si>
    <t>TVA</t>
  </si>
  <si>
    <t>Montant TTC</t>
  </si>
  <si>
    <t>TOTTTC</t>
  </si>
  <si>
    <t>Part Cned (66%) - Montant HT du Lot N°04 ASCENSEUR</t>
  </si>
  <si>
    <t>TVA 20%</t>
  </si>
  <si>
    <t xml:space="preserve">Part Cned (66%) - Montant TTC du Lot N°04 ASCENSEUR	</t>
  </si>
  <si>
    <t xml:space="preserve">Part Réseau Canopé (34%) - Montant HT du Lot N°04 ASCENSEUR		</t>
  </si>
  <si>
    <t xml:space="preserve">Part Réseau Canopé (34%) - Montant TTC du Lot N°04 ASCENSEUR		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</si>
</sst>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\ ##0;\-#,##0"/>
    <numFmt numFmtId="165" formatCode="#,##0.00\ &quot;€&quot;"/>
  </numFmts>
  <fonts count="21">
    <font>
      <sz val="11"/>
      <color theme="1"/>
      <name val="Calibri"/>
      <family val="2"/>
      <scheme val="minor"/>
    </font>
    <font>
      <sz val="10"/>
      <color rgb="FF000000"/>
      <name val="Arial Narrow"/>
      <family val="1"/>
    </font>
    <font>
      <sz val="10"/>
      <color rgb="FF000000"/>
      <name val="Arial"/>
      <family val="1"/>
    </font>
    <font>
      <b/>
      <sz val="12"/>
      <color rgb="FFFFFFFF"/>
      <name val="Arial"/>
      <family val="1"/>
    </font>
    <font>
      <sz val="10"/>
      <color rgb="FF000000"/>
      <name val="Arial Rounded MT Bold"/>
      <family val="1"/>
    </font>
    <font>
      <b/>
      <sz val="11"/>
      <color rgb="FF000000"/>
      <name val="Arial"/>
      <family val="1"/>
    </font>
    <font>
      <sz val="11"/>
      <color rgb="FF000000"/>
      <name val="Arial"/>
      <family val="1"/>
    </font>
    <font>
      <i/>
      <sz val="10"/>
      <color rgb="FFFF0000"/>
      <name val="Arial"/>
      <family val="1"/>
    </font>
    <font>
      <sz val="9"/>
      <color rgb="FFFF0000"/>
      <name val="Arial Narrow"/>
      <family val="1"/>
    </font>
    <font>
      <sz val="9"/>
      <color rgb="FF000000"/>
      <name val="Arial"/>
      <family val="1"/>
    </font>
    <font>
      <b/>
      <sz val="9"/>
      <color rgb="FF000000"/>
      <name val="Arial"/>
      <family val="1"/>
    </font>
    <font>
      <sz val="10"/>
      <color rgb="FFFF0000"/>
      <name val="Arial"/>
      <family val="1"/>
    </font>
    <font>
      <i/>
      <sz val="8"/>
      <color rgb="FF000000"/>
      <name val="Arial"/>
      <family val="1"/>
    </font>
    <font>
      <sz val="8"/>
      <color rgb="FF000000"/>
      <name val="Arial"/>
      <family val="1"/>
    </font>
    <font>
      <b/>
      <sz val="8"/>
      <color rgb="FF000000"/>
      <name val="Arial Narrow"/>
      <family val="1"/>
    </font>
    <font>
      <sz val="8"/>
      <color rgb="FF000000"/>
      <name val="Arial Narrow"/>
      <family val="1"/>
    </font>
    <font>
      <sz val="7"/>
      <color rgb="FF000000"/>
      <name val="Arial"/>
      <family val="1"/>
    </font>
    <font>
      <b/>
      <sz val="11"/>
      <color theme="1"/>
      <name val="Calibri"/>
      <family val="1"/>
    </font>
    <font>
      <sz val="11"/>
      <color rgb="FFFFFFFF"/>
      <name val="Calibri"/>
      <family val="1"/>
    </font>
    <font>
      <b/>
      <sz val="10"/>
      <color rgb="FF000000"/>
      <name val="Arial"/>
      <family val="1"/>
    </font>
    <font>
      <b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606060"/>
        <bgColor indexed="64"/>
      </patternFill>
    </fill>
    <fill>
      <patternFill patternType="solid">
        <fgColor rgb="FFD0D0D0"/>
        <bgColor indexed="64"/>
      </patternFill>
    </fill>
    <fill>
      <patternFill patternType="solid">
        <fgColor rgb="FFFFFFFF"/>
      </patternFill>
    </fill>
    <fill>
      <patternFill patternType="solid">
        <fgColor theme="0" tint="-0.14999847407452621"/>
        <bgColor indexed="64"/>
      </patternFill>
    </fill>
  </fills>
  <borders count="51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hair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hair">
        <color rgb="FF000000"/>
      </right>
      <top style="thin">
        <color rgb="FF000000"/>
      </top>
      <bottom/>
      <diagonal/>
    </border>
    <border>
      <left/>
      <right style="hair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dotted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dotted">
        <color rgb="FF000000"/>
      </bottom>
      <diagonal/>
    </border>
    <border>
      <left style="hair">
        <color rgb="FF000000"/>
      </left>
      <right style="thin">
        <color rgb="FF000000"/>
      </right>
      <top style="dotted">
        <color rgb="FF000000"/>
      </top>
      <bottom style="dotted">
        <color rgb="FF000000"/>
      </bottom>
      <diagonal/>
    </border>
    <border>
      <left style="thin">
        <color rgb="FF000000"/>
      </left>
      <right style="thin">
        <color rgb="FF000000"/>
      </right>
      <top style="dotted">
        <color rgb="FF000000"/>
      </top>
      <bottom style="dotted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hair">
        <color rgb="FF000000"/>
      </left>
      <right style="thin">
        <color rgb="FF000000"/>
      </right>
      <top style="dotted">
        <color rgb="FF000000"/>
      </top>
      <bottom/>
      <diagonal/>
    </border>
    <border>
      <left style="hair">
        <color rgb="FF000000"/>
      </left>
      <right style="thin">
        <color rgb="FF000000"/>
      </right>
      <top/>
      <bottom/>
      <diagonal/>
    </border>
    <border>
      <left style="hair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dotted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45">
    <xf numFmtId="0" fontId="0" fillId="0" borderId="0" applyFill="0"/>
    <xf numFmtId="0" fontId="1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3" fillId="2" borderId="0">
      <alignment horizontal="left" vertical="top" wrapText="1"/>
    </xf>
    <xf numFmtId="0" fontId="4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5" fillId="3" borderId="0">
      <alignment horizontal="left" vertical="top" wrapText="1"/>
    </xf>
    <xf numFmtId="0" fontId="6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7" fillId="0" borderId="0" applyFill="0">
      <alignment horizontal="left" vertical="top" wrapText="1"/>
    </xf>
    <xf numFmtId="0" fontId="8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9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10" fillId="0" borderId="0" applyFill="0">
      <alignment horizontal="left" vertical="top" wrapText="1"/>
    </xf>
    <xf numFmtId="0" fontId="10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11" fillId="0" borderId="0" applyFill="0">
      <alignment horizontal="left" vertical="top" wrapText="1"/>
    </xf>
    <xf numFmtId="0" fontId="12" fillId="0" borderId="0" applyFill="0">
      <alignment horizontal="left" vertical="top" wrapText="1"/>
    </xf>
    <xf numFmtId="0" fontId="13" fillId="0" borderId="0" applyFill="0">
      <alignment horizontal="left" vertical="top" wrapText="1"/>
    </xf>
    <xf numFmtId="0" fontId="13" fillId="0" borderId="0" applyFill="0">
      <alignment horizontal="left" vertical="top" wrapText="1"/>
    </xf>
    <xf numFmtId="0" fontId="13" fillId="0" borderId="0" applyFill="0">
      <alignment horizontal="left" vertical="top" wrapText="1"/>
    </xf>
    <xf numFmtId="0" fontId="13" fillId="0" borderId="0" applyFill="0">
      <alignment horizontal="left" vertical="top" wrapText="1"/>
    </xf>
    <xf numFmtId="0" fontId="13" fillId="0" borderId="0" applyFill="0">
      <alignment horizontal="left" vertical="top" wrapText="1"/>
    </xf>
    <xf numFmtId="0" fontId="14" fillId="0" borderId="0" applyFill="0">
      <alignment horizontal="left" vertical="top" wrapText="1" indent="2"/>
    </xf>
    <xf numFmtId="0" fontId="15" fillId="0" borderId="0" applyFill="0">
      <alignment horizontal="left" vertical="top" wrapText="1" indent="2"/>
    </xf>
    <xf numFmtId="0" fontId="15" fillId="0" borderId="0" applyFill="0">
      <alignment horizontal="left" vertical="top" wrapText="1" indent="2"/>
    </xf>
    <xf numFmtId="0" fontId="16" fillId="0" borderId="0" applyFill="0">
      <alignment horizontal="left" vertical="top" wrapText="1"/>
    </xf>
  </cellStyleXfs>
  <cellXfs count="109">
    <xf numFmtId="0" fontId="0" fillId="0" borderId="0" xfId="0"/>
    <xf numFmtId="0" fontId="17" fillId="0" borderId="10" xfId="0" applyFont="1" applyBorder="1" applyAlignment="1">
      <alignment horizontal="left" vertical="top" wrapText="1"/>
    </xf>
    <xf numFmtId="0" fontId="17" fillId="0" borderId="13" xfId="0" applyFont="1" applyBorder="1" applyAlignment="1">
      <alignment horizontal="left" vertical="top" wrapText="1"/>
    </xf>
    <xf numFmtId="0" fontId="17" fillId="0" borderId="13" xfId="0" applyFont="1" applyBorder="1" applyAlignment="1">
      <alignment horizontal="center" vertical="top" wrapText="1"/>
    </xf>
    <xf numFmtId="0" fontId="17" fillId="0" borderId="12" xfId="0" applyFont="1" applyBorder="1" applyAlignment="1">
      <alignment horizontal="right" vertical="top" wrapText="1"/>
    </xf>
    <xf numFmtId="0" fontId="0" fillId="0" borderId="3" xfId="0" applyBorder="1" applyAlignment="1">
      <alignment horizontal="left" vertical="top" wrapText="1"/>
    </xf>
    <xf numFmtId="0" fontId="0" fillId="0" borderId="10" xfId="0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49" fontId="0" fillId="0" borderId="0" xfId="0" applyNumberFormat="1" applyFill="1" applyAlignment="1">
      <alignment horizontal="left" vertical="top" wrapText="1"/>
    </xf>
    <xf numFmtId="0" fontId="1" fillId="4" borderId="6" xfId="1" applyFill="1" applyBorder="1">
      <alignment horizontal="left" vertical="top" wrapText="1"/>
    </xf>
    <xf numFmtId="0" fontId="1" fillId="0" borderId="3" xfId="1" applyFill="1" applyBorder="1">
      <alignment horizontal="left" vertical="top" wrapText="1"/>
    </xf>
    <xf numFmtId="0" fontId="1" fillId="4" borderId="3" xfId="1" applyFill="1" applyBorder="1">
      <alignment horizontal="left" vertical="top" wrapText="1"/>
    </xf>
    <xf numFmtId="0" fontId="1" fillId="0" borderId="4" xfId="1" applyFill="1" applyBorder="1">
      <alignment horizontal="left" vertical="top" wrapText="1"/>
    </xf>
    <xf numFmtId="0" fontId="1" fillId="0" borderId="10" xfId="1" applyFill="1" applyBorder="1">
      <alignment horizontal="left" vertical="top" wrapText="1"/>
    </xf>
    <xf numFmtId="0" fontId="1" fillId="0" borderId="6" xfId="1" applyFill="1" applyBorder="1">
      <alignment horizontal="left" vertical="top" wrapText="1"/>
    </xf>
    <xf numFmtId="0" fontId="0" fillId="0" borderId="1" xfId="0" applyFill="1" applyBorder="1" applyAlignment="1">
      <alignment horizontal="left" vertical="top" wrapText="1"/>
    </xf>
    <xf numFmtId="164" fontId="18" fillId="4" borderId="0" xfId="0" applyNumberFormat="1" applyFont="1" applyFill="1" applyAlignment="1">
      <alignment horizontal="left" vertical="top" wrapText="1"/>
    </xf>
    <xf numFmtId="165" fontId="0" fillId="0" borderId="0" xfId="0" applyNumberFormat="1" applyAlignment="1">
      <alignment horizontal="right" vertical="center"/>
    </xf>
    <xf numFmtId="165" fontId="0" fillId="0" borderId="4" xfId="0" applyNumberFormat="1" applyBorder="1" applyAlignment="1">
      <alignment horizontal="right" vertical="center"/>
    </xf>
    <xf numFmtId="165" fontId="0" fillId="0" borderId="2" xfId="0" applyNumberFormat="1" applyBorder="1" applyAlignment="1">
      <alignment horizontal="right" vertical="center"/>
    </xf>
    <xf numFmtId="165" fontId="0" fillId="0" borderId="6" xfId="0" applyNumberFormat="1" applyBorder="1" applyAlignment="1">
      <alignment horizontal="right" vertical="center"/>
    </xf>
    <xf numFmtId="165" fontId="0" fillId="0" borderId="1" xfId="0" applyNumberFormat="1" applyBorder="1" applyAlignment="1">
      <alignment horizontal="right" vertical="center"/>
    </xf>
    <xf numFmtId="0" fontId="1" fillId="2" borderId="10" xfId="1" applyFill="1" applyBorder="1">
      <alignment horizontal="left" vertical="top" wrapText="1"/>
    </xf>
    <xf numFmtId="0" fontId="1" fillId="3" borderId="10" xfId="1" applyFill="1" applyBorder="1">
      <alignment horizontal="left" vertical="top" wrapText="1"/>
    </xf>
    <xf numFmtId="0" fontId="0" fillId="0" borderId="16" xfId="0" applyBorder="1" applyAlignment="1">
      <alignment horizontal="left" vertical="top" wrapText="1"/>
    </xf>
    <xf numFmtId="0" fontId="0" fillId="0" borderId="17" xfId="0" applyBorder="1" applyAlignment="1">
      <alignment horizontal="center" vertical="top" wrapText="1"/>
    </xf>
    <xf numFmtId="0" fontId="0" fillId="0" borderId="17" xfId="0" applyBorder="1" applyAlignment="1">
      <alignment horizontal="right" vertical="top" wrapText="1"/>
    </xf>
    <xf numFmtId="0" fontId="0" fillId="0" borderId="18" xfId="0" applyFill="1" applyBorder="1" applyAlignment="1" applyProtection="1">
      <alignment horizontal="left" vertical="top"/>
      <protection locked="0"/>
    </xf>
    <xf numFmtId="164" fontId="0" fillId="0" borderId="19" xfId="0" applyNumberFormat="1" applyFill="1" applyBorder="1" applyAlignment="1" applyProtection="1">
      <alignment horizontal="center" vertical="top" wrapText="1"/>
      <protection locked="0"/>
    </xf>
    <xf numFmtId="165" fontId="0" fillId="0" borderId="19" xfId="0" applyNumberFormat="1" applyFill="1" applyBorder="1" applyAlignment="1" applyProtection="1">
      <alignment horizontal="center" vertical="top" wrapText="1"/>
      <protection locked="0"/>
    </xf>
    <xf numFmtId="165" fontId="0" fillId="0" borderId="19" xfId="0" applyNumberFormat="1" applyFill="1" applyBorder="1" applyAlignment="1" applyProtection="1">
      <alignment horizontal="right" vertical="top" wrapText="1"/>
      <protection locked="0"/>
    </xf>
    <xf numFmtId="165" fontId="0" fillId="0" borderId="32" xfId="0" applyNumberFormat="1" applyBorder="1" applyAlignment="1">
      <alignment horizontal="right" vertical="center"/>
    </xf>
    <xf numFmtId="165" fontId="0" fillId="0" borderId="42" xfId="0" applyNumberFormat="1" applyBorder="1" applyAlignment="1">
      <alignment horizontal="right" vertical="center"/>
    </xf>
    <xf numFmtId="0" fontId="20" fillId="0" borderId="0" xfId="0" applyFont="1"/>
    <xf numFmtId="0" fontId="0" fillId="5" borderId="18" xfId="0" applyFill="1" applyBorder="1" applyAlignment="1">
      <alignment horizontal="left" vertical="top" wrapText="1"/>
    </xf>
    <xf numFmtId="0" fontId="0" fillId="5" borderId="19" xfId="0" applyFill="1" applyBorder="1" applyAlignment="1">
      <alignment horizontal="center" vertical="top" wrapText="1"/>
    </xf>
    <xf numFmtId="165" fontId="0" fillId="5" borderId="19" xfId="0" applyNumberFormat="1" applyFill="1" applyBorder="1" applyAlignment="1">
      <alignment horizontal="center" vertical="top" wrapText="1"/>
    </xf>
    <xf numFmtId="165" fontId="0" fillId="5" borderId="19" xfId="0" applyNumberFormat="1" applyFill="1" applyBorder="1" applyAlignment="1" applyProtection="1">
      <alignment horizontal="right" vertical="top" wrapText="1"/>
      <protection locked="0"/>
    </xf>
    <xf numFmtId="165" fontId="0" fillId="5" borderId="19" xfId="0" applyNumberFormat="1" applyFill="1" applyBorder="1" applyAlignment="1">
      <alignment horizontal="right" vertical="top" wrapText="1"/>
    </xf>
    <xf numFmtId="0" fontId="20" fillId="0" borderId="31" xfId="0" applyFont="1" applyBorder="1" applyAlignment="1">
      <alignment horizontal="left" vertical="center" wrapText="1"/>
    </xf>
    <xf numFmtId="0" fontId="20" fillId="0" borderId="9" xfId="0" applyFont="1" applyBorder="1" applyAlignment="1">
      <alignment horizontal="left" vertical="center" wrapText="1"/>
    </xf>
    <xf numFmtId="0" fontId="20" fillId="0" borderId="15" xfId="0" applyFont="1" applyBorder="1" applyAlignment="1">
      <alignment horizontal="left" vertical="center" wrapText="1"/>
    </xf>
    <xf numFmtId="0" fontId="17" fillId="0" borderId="23" xfId="0" applyFont="1" applyFill="1" applyBorder="1" applyAlignment="1">
      <alignment horizontal="left" vertical="top" wrapText="1"/>
    </xf>
    <xf numFmtId="0" fontId="17" fillId="0" borderId="14" xfId="0" applyFont="1" applyFill="1" applyBorder="1" applyAlignment="1">
      <alignment horizontal="left" vertical="top" wrapText="1"/>
    </xf>
    <xf numFmtId="0" fontId="17" fillId="0" borderId="25" xfId="0" applyFont="1" applyFill="1" applyBorder="1" applyAlignment="1">
      <alignment horizontal="left" vertical="top" wrapText="1"/>
    </xf>
    <xf numFmtId="0" fontId="17" fillId="0" borderId="26" xfId="0" applyFont="1" applyFill="1" applyBorder="1" applyAlignment="1">
      <alignment horizontal="left" vertical="top" wrapText="1"/>
    </xf>
    <xf numFmtId="165" fontId="17" fillId="0" borderId="21" xfId="0" applyNumberFormat="1" applyFont="1" applyFill="1" applyBorder="1" applyAlignment="1">
      <alignment horizontal="right" vertical="top" wrapText="1"/>
    </xf>
    <xf numFmtId="165" fontId="17" fillId="0" borderId="22" xfId="0" applyNumberFormat="1" applyFont="1" applyFill="1" applyBorder="1" applyAlignment="1">
      <alignment horizontal="right" vertical="top" wrapText="1"/>
    </xf>
    <xf numFmtId="165" fontId="17" fillId="0" borderId="14" xfId="0" applyNumberFormat="1" applyFont="1" applyFill="1" applyBorder="1" applyAlignment="1">
      <alignment horizontal="right" vertical="top" wrapText="1"/>
    </xf>
    <xf numFmtId="165" fontId="17" fillId="0" borderId="24" xfId="0" applyNumberFormat="1" applyFont="1" applyFill="1" applyBorder="1" applyAlignment="1">
      <alignment horizontal="right" vertical="top" wrapText="1"/>
    </xf>
    <xf numFmtId="165" fontId="17" fillId="0" borderId="26" xfId="0" applyNumberFormat="1" applyFont="1" applyFill="1" applyBorder="1" applyAlignment="1">
      <alignment horizontal="right" vertical="top" wrapText="1"/>
    </xf>
    <xf numFmtId="165" fontId="17" fillId="0" borderId="27" xfId="0" applyNumberFormat="1" applyFont="1" applyFill="1" applyBorder="1" applyAlignment="1">
      <alignment horizontal="right" vertical="top" wrapText="1"/>
    </xf>
    <xf numFmtId="0" fontId="0" fillId="0" borderId="45" xfId="0" applyBorder="1" applyAlignment="1" applyProtection="1">
      <alignment horizontal="center" vertical="center"/>
      <protection locked="0"/>
    </xf>
    <xf numFmtId="0" fontId="0" fillId="0" borderId="46" xfId="0" applyBorder="1" applyAlignment="1" applyProtection="1">
      <alignment horizontal="center" vertical="center"/>
      <protection locked="0"/>
    </xf>
    <xf numFmtId="0" fontId="0" fillId="0" borderId="47" xfId="0" applyBorder="1" applyAlignment="1" applyProtection="1">
      <alignment horizontal="center" vertical="center"/>
      <protection locked="0"/>
    </xf>
    <xf numFmtId="164" fontId="0" fillId="0" borderId="48" xfId="0" applyNumberFormat="1" applyBorder="1" applyAlignment="1" applyProtection="1">
      <alignment horizontal="center" vertical="center" wrapText="1"/>
      <protection locked="0"/>
    </xf>
    <xf numFmtId="164" fontId="0" fillId="0" borderId="49" xfId="0" applyNumberFormat="1" applyBorder="1" applyAlignment="1" applyProtection="1">
      <alignment horizontal="center" vertical="center" wrapText="1"/>
      <protection locked="0"/>
    </xf>
    <xf numFmtId="164" fontId="0" fillId="0" borderId="50" xfId="0" applyNumberFormat="1" applyBorder="1" applyAlignment="1" applyProtection="1">
      <alignment horizontal="center" vertical="center" wrapText="1"/>
      <protection locked="0"/>
    </xf>
    <xf numFmtId="165" fontId="0" fillId="0" borderId="48" xfId="0" applyNumberFormat="1" applyBorder="1" applyAlignment="1" applyProtection="1">
      <alignment horizontal="center" vertical="center"/>
      <protection locked="0"/>
    </xf>
    <xf numFmtId="165" fontId="0" fillId="0" borderId="49" xfId="0" applyNumberFormat="1" applyBorder="1" applyAlignment="1" applyProtection="1">
      <alignment horizontal="center" vertical="center"/>
      <protection locked="0"/>
    </xf>
    <xf numFmtId="165" fontId="0" fillId="0" borderId="50" xfId="0" applyNumberFormat="1" applyBorder="1" applyAlignment="1" applyProtection="1">
      <alignment horizontal="center" vertical="center"/>
      <protection locked="0"/>
    </xf>
    <xf numFmtId="165" fontId="0" fillId="0" borderId="48" xfId="0" applyNumberFormat="1" applyBorder="1" applyAlignment="1" applyProtection="1">
      <alignment horizontal="right" vertical="center" wrapText="1"/>
      <protection locked="0"/>
    </xf>
    <xf numFmtId="165" fontId="0" fillId="0" borderId="49" xfId="0" applyNumberFormat="1" applyBorder="1" applyAlignment="1" applyProtection="1">
      <alignment horizontal="right" vertical="center" wrapText="1"/>
      <protection locked="0"/>
    </xf>
    <xf numFmtId="165" fontId="0" fillId="0" borderId="50" xfId="0" applyNumberFormat="1" applyBorder="1" applyAlignment="1" applyProtection="1">
      <alignment horizontal="right" vertical="center" wrapText="1"/>
      <protection locked="0"/>
    </xf>
    <xf numFmtId="0" fontId="0" fillId="0" borderId="1" xfId="0" applyFill="1" applyBorder="1" applyAlignment="1">
      <alignment horizontal="left" vertical="top" wrapText="1"/>
    </xf>
    <xf numFmtId="0" fontId="0" fillId="0" borderId="7" xfId="0" applyFill="1" applyBorder="1" applyAlignment="1">
      <alignment horizontal="left" vertical="top" wrapText="1"/>
    </xf>
    <xf numFmtId="0" fontId="17" fillId="0" borderId="20" xfId="0" applyFont="1" applyFill="1" applyBorder="1" applyAlignment="1">
      <alignment horizontal="left" vertical="top" wrapText="1"/>
    </xf>
    <xf numFmtId="0" fontId="17" fillId="0" borderId="21" xfId="0" applyFont="1" applyFill="1" applyBorder="1" applyAlignment="1">
      <alignment horizontal="left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8" xfId="0" applyFont="1" applyBorder="1" applyAlignment="1">
      <alignment horizontal="left" vertical="top" wrapText="1"/>
    </xf>
    <xf numFmtId="0" fontId="20" fillId="0" borderId="25" xfId="0" applyFont="1" applyBorder="1" applyAlignment="1">
      <alignment horizontal="left" wrapText="1"/>
    </xf>
    <xf numFmtId="0" fontId="20" fillId="0" borderId="26" xfId="0" applyFont="1" applyBorder="1" applyAlignment="1">
      <alignment horizontal="left" wrapText="1"/>
    </xf>
    <xf numFmtId="0" fontId="20" fillId="0" borderId="33" xfId="0" applyFont="1" applyBorder="1" applyAlignment="1">
      <alignment horizontal="left" wrapText="1"/>
    </xf>
    <xf numFmtId="165" fontId="0" fillId="0" borderId="33" xfId="0" applyNumberFormat="1" applyBorder="1" applyAlignment="1">
      <alignment horizontal="right" vertical="center"/>
    </xf>
    <xf numFmtId="165" fontId="0" fillId="0" borderId="43" xfId="0" applyNumberFormat="1" applyBorder="1" applyAlignment="1">
      <alignment horizontal="right" vertical="center"/>
    </xf>
    <xf numFmtId="165" fontId="0" fillId="0" borderId="44" xfId="0" applyNumberFormat="1" applyBorder="1" applyAlignment="1">
      <alignment horizontal="right" vertical="center"/>
    </xf>
    <xf numFmtId="0" fontId="20" fillId="0" borderId="20" xfId="0" applyFont="1" applyBorder="1" applyAlignment="1">
      <alignment horizontal="left" vertical="center" wrapText="1"/>
    </xf>
    <xf numFmtId="0" fontId="20" fillId="0" borderId="21" xfId="0" applyFont="1" applyBorder="1" applyAlignment="1">
      <alignment horizontal="left" vertical="center" wrapText="1"/>
    </xf>
    <xf numFmtId="0" fontId="20" fillId="0" borderId="28" xfId="0" applyFont="1" applyBorder="1" applyAlignment="1">
      <alignment horizontal="left" vertical="center" wrapText="1"/>
    </xf>
    <xf numFmtId="165" fontId="0" fillId="0" borderId="28" xfId="0" applyNumberFormat="1" applyBorder="1" applyAlignment="1">
      <alignment horizontal="right" vertical="center"/>
    </xf>
    <xf numFmtId="165" fontId="0" fillId="0" borderId="29" xfId="0" applyNumberFormat="1" applyBorder="1" applyAlignment="1">
      <alignment horizontal="right" vertical="center"/>
    </xf>
    <xf numFmtId="165" fontId="0" fillId="0" borderId="30" xfId="0" applyNumberFormat="1" applyBorder="1" applyAlignment="1">
      <alignment horizontal="right" vertical="center"/>
    </xf>
    <xf numFmtId="0" fontId="20" fillId="0" borderId="25" xfId="0" applyFont="1" applyBorder="1" applyAlignment="1">
      <alignment horizontal="left" vertical="center" wrapText="1"/>
    </xf>
    <xf numFmtId="0" fontId="20" fillId="0" borderId="26" xfId="0" applyFont="1" applyBorder="1" applyAlignment="1">
      <alignment horizontal="left" vertical="center" wrapText="1"/>
    </xf>
    <xf numFmtId="0" fontId="20" fillId="0" borderId="33" xfId="0" applyFont="1" applyBorder="1" applyAlignment="1">
      <alignment horizontal="left" vertical="center" wrapText="1"/>
    </xf>
    <xf numFmtId="165" fontId="0" fillId="0" borderId="34" xfId="0" applyNumberFormat="1" applyBorder="1" applyAlignment="1">
      <alignment horizontal="right" vertical="center"/>
    </xf>
    <xf numFmtId="165" fontId="0" fillId="0" borderId="35" xfId="0" applyNumberFormat="1" applyBorder="1" applyAlignment="1">
      <alignment horizontal="right" vertical="center"/>
    </xf>
    <xf numFmtId="165" fontId="0" fillId="0" borderId="36" xfId="0" applyNumberFormat="1" applyBorder="1" applyAlignment="1">
      <alignment horizontal="right" vertical="center"/>
    </xf>
    <xf numFmtId="0" fontId="20" fillId="0" borderId="37" xfId="0" applyFont="1" applyBorder="1" applyAlignment="1">
      <alignment horizontal="left" wrapText="1"/>
    </xf>
    <xf numFmtId="0" fontId="20" fillId="0" borderId="38" xfId="0" applyFont="1" applyBorder="1" applyAlignment="1">
      <alignment horizontal="left" wrapText="1"/>
    </xf>
    <xf numFmtId="0" fontId="20" fillId="0" borderId="39" xfId="0" applyFont="1" applyBorder="1" applyAlignment="1">
      <alignment horizontal="left" wrapText="1"/>
    </xf>
    <xf numFmtId="165" fontId="0" fillId="0" borderId="39" xfId="0" applyNumberFormat="1" applyBorder="1" applyAlignment="1">
      <alignment horizontal="right" vertical="center"/>
    </xf>
    <xf numFmtId="165" fontId="0" fillId="0" borderId="40" xfId="0" applyNumberFormat="1" applyBorder="1" applyAlignment="1">
      <alignment horizontal="right" vertical="center"/>
    </xf>
    <xf numFmtId="165" fontId="0" fillId="0" borderId="41" xfId="0" applyNumberFormat="1" applyBorder="1" applyAlignment="1">
      <alignment horizontal="right" vertical="center"/>
    </xf>
    <xf numFmtId="0" fontId="3" fillId="2" borderId="9" xfId="6" applyBorder="1" applyAlignment="1">
      <alignment horizontal="left" vertical="top" wrapText="1"/>
    </xf>
    <xf numFmtId="0" fontId="3" fillId="2" borderId="8" xfId="6" applyBorder="1" applyAlignment="1">
      <alignment horizontal="left" vertical="top" wrapText="1"/>
    </xf>
    <xf numFmtId="0" fontId="5" fillId="3" borderId="9" xfId="10" applyBorder="1" applyAlignment="1">
      <alignment horizontal="left" vertical="top" wrapText="1"/>
    </xf>
    <xf numFmtId="0" fontId="5" fillId="3" borderId="8" xfId="10" applyBorder="1" applyAlignment="1">
      <alignment horizontal="left" vertical="top" wrapText="1"/>
    </xf>
    <xf numFmtId="0" fontId="19" fillId="0" borderId="1" xfId="14" applyFont="1" applyFill="1" applyBorder="1" applyAlignment="1">
      <alignment horizontal="left" vertical="top" wrapText="1"/>
    </xf>
    <xf numFmtId="0" fontId="19" fillId="0" borderId="7" xfId="14" applyFont="1" applyFill="1" applyBorder="1" applyAlignment="1">
      <alignment horizontal="left" vertical="top" wrapText="1"/>
    </xf>
    <xf numFmtId="0" fontId="9" fillId="0" borderId="0" xfId="26" applyFont="1" applyFill="1" applyAlignment="1">
      <alignment horizontal="left" vertical="top" wrapText="1"/>
    </xf>
    <xf numFmtId="0" fontId="9" fillId="0" borderId="11" xfId="26" applyFont="1" applyFill="1" applyBorder="1" applyAlignment="1">
      <alignment horizontal="left" vertical="top" wrapText="1"/>
    </xf>
    <xf numFmtId="0" fontId="19" fillId="0" borderId="0" xfId="14" applyFont="1" applyFill="1" applyAlignment="1">
      <alignment horizontal="left" vertical="top" wrapText="1"/>
    </xf>
    <xf numFmtId="0" fontId="19" fillId="0" borderId="11" xfId="14" applyFont="1" applyFill="1" applyBorder="1" applyAlignment="1">
      <alignment horizontal="left" vertical="top" wrapText="1"/>
    </xf>
    <xf numFmtId="0" fontId="9" fillId="0" borderId="2" xfId="26" applyFont="1" applyFill="1" applyBorder="1" applyAlignment="1">
      <alignment horizontal="left" vertical="top" wrapText="1"/>
    </xf>
    <xf numFmtId="0" fontId="9" fillId="0" borderId="5" xfId="26" applyFont="1" applyFill="1" applyBorder="1" applyAlignment="1">
      <alignment horizontal="left" vertical="top" wrapText="1"/>
    </xf>
    <xf numFmtId="0" fontId="9" fillId="0" borderId="1" xfId="26" applyFont="1" applyFill="1" applyBorder="1" applyAlignment="1">
      <alignment horizontal="left" vertical="top" wrapText="1"/>
    </xf>
  </cellXfs>
  <cellStyles count="45">
    <cellStyle name="ArtDescriptif" xfId="28" xr:uid="{00000000-0005-0000-0000-00001C000000}"/>
    <cellStyle name="ArtLibelleCond" xfId="27" xr:uid="{00000000-0005-0000-0000-00001B000000}"/>
    <cellStyle name="ArtNote1" xfId="29" xr:uid="{00000000-0005-0000-0000-00001D000000}"/>
    <cellStyle name="ArtNote2" xfId="30" xr:uid="{00000000-0005-0000-0000-00001E000000}"/>
    <cellStyle name="ArtNote3" xfId="31" xr:uid="{00000000-0005-0000-0000-00001F000000}"/>
    <cellStyle name="ArtNote4" xfId="32" xr:uid="{00000000-0005-0000-0000-000020000000}"/>
    <cellStyle name="ArtNote5" xfId="33" xr:uid="{00000000-0005-0000-0000-000021000000}"/>
    <cellStyle name="ArtQuantite" xfId="34" xr:uid="{00000000-0005-0000-0000-000022000000}"/>
    <cellStyle name="ArtTitre" xfId="26" xr:uid="{00000000-0005-0000-0000-00001A000000}"/>
    <cellStyle name="ChapDescriptif0" xfId="7" xr:uid="{00000000-0005-0000-0000-000007000000}"/>
    <cellStyle name="ChapDescriptif1" xfId="11" xr:uid="{00000000-0005-0000-0000-00000B000000}"/>
    <cellStyle name="ChapDescriptif2" xfId="15" xr:uid="{00000000-0005-0000-0000-00000F000000}"/>
    <cellStyle name="ChapDescriptif3" xfId="19" xr:uid="{00000000-0005-0000-0000-000013000000}"/>
    <cellStyle name="ChapDescriptif4" xfId="23" xr:uid="{00000000-0005-0000-0000-000017000000}"/>
    <cellStyle name="ChapNote0" xfId="8" xr:uid="{00000000-0005-0000-0000-000008000000}"/>
    <cellStyle name="ChapNote1" xfId="12" xr:uid="{00000000-0005-0000-0000-00000C000000}"/>
    <cellStyle name="ChapNote2" xfId="16" xr:uid="{00000000-0005-0000-0000-000010000000}"/>
    <cellStyle name="ChapNote3" xfId="20" xr:uid="{00000000-0005-0000-0000-000014000000}"/>
    <cellStyle name="ChapNote4" xfId="24" xr:uid="{00000000-0005-0000-0000-000018000000}"/>
    <cellStyle name="ChapRecap0" xfId="9" xr:uid="{00000000-0005-0000-0000-000009000000}"/>
    <cellStyle name="ChapRecap1" xfId="13" xr:uid="{00000000-0005-0000-0000-00000D000000}"/>
    <cellStyle name="ChapRecap2" xfId="17" xr:uid="{00000000-0005-0000-0000-000011000000}"/>
    <cellStyle name="ChapRecap3" xfId="21" xr:uid="{00000000-0005-0000-0000-000015000000}"/>
    <cellStyle name="ChapRecap4" xfId="25" xr:uid="{00000000-0005-0000-0000-000019000000}"/>
    <cellStyle name="ChapTitre0" xfId="6" xr:uid="{00000000-0005-0000-0000-000006000000}"/>
    <cellStyle name="ChapTitre1" xfId="10" xr:uid="{00000000-0005-0000-0000-00000A000000}"/>
    <cellStyle name="ChapTitre2" xfId="14" xr:uid="{00000000-0005-0000-0000-00000E000000}"/>
    <cellStyle name="ChapTitre3" xfId="18" xr:uid="{00000000-0005-0000-0000-000012000000}"/>
    <cellStyle name="ChapTitre4" xfId="22" xr:uid="{00000000-0005-0000-0000-000016000000}"/>
    <cellStyle name="DQLocQuantNonLoc" xfId="42" xr:uid="{00000000-0005-0000-0000-00002A000000}"/>
    <cellStyle name="DQLocRefClass" xfId="41" xr:uid="{00000000-0005-0000-0000-000029000000}"/>
    <cellStyle name="DQLocStruct" xfId="43" xr:uid="{00000000-0005-0000-0000-00002B000000}"/>
    <cellStyle name="DQMinutes" xfId="44" xr:uid="{00000000-0005-0000-0000-00002C000000}"/>
    <cellStyle name="LocGen" xfId="36" xr:uid="{00000000-0005-0000-0000-000024000000}"/>
    <cellStyle name="LocLit" xfId="38" xr:uid="{00000000-0005-0000-0000-000026000000}"/>
    <cellStyle name="LocRefClass" xfId="37" xr:uid="{00000000-0005-0000-0000-000025000000}"/>
    <cellStyle name="LocSignetRep" xfId="40" xr:uid="{00000000-0005-0000-0000-000028000000}"/>
    <cellStyle name="LocStrRecap0" xfId="3" xr:uid="{00000000-0005-0000-0000-000003000000}"/>
    <cellStyle name="LocStrRecap1" xfId="5" xr:uid="{00000000-0005-0000-0000-000005000000}"/>
    <cellStyle name="LocStrTexte0" xfId="2" xr:uid="{00000000-0005-0000-0000-000002000000}"/>
    <cellStyle name="LocStrTexte1" xfId="4" xr:uid="{00000000-0005-0000-0000-000004000000}"/>
    <cellStyle name="LocStruct" xfId="39" xr:uid="{00000000-0005-0000-0000-000027000000}"/>
    <cellStyle name="LocTitre" xfId="35" xr:uid="{00000000-0005-0000-0000-000023000000}"/>
    <cellStyle name="Normal" xfId="0" builtinId="0"/>
    <cellStyle name="Numerotation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144000</xdr:colOff>
      <xdr:row>0</xdr:row>
      <xdr:rowOff>97200</xdr:rowOff>
    </xdr:from>
    <xdr:to>
      <xdr:col>0</xdr:col>
      <xdr:colOff>2520000</xdr:colOff>
      <xdr:row>9</xdr:row>
      <xdr:rowOff>67500</xdr:rowOff>
    </xdr:to>
    <xdr:pic>
      <xdr:nvPicPr>
        <xdr:cNvPr id="3" name="Forme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5800" y="97200"/>
          <a:ext cx="67" cy="47"/>
        </a:xfrm>
        <a:prstGeom prst="rect">
          <a:avLst/>
        </a:prstGeom>
      </xdr:spPr>
    </xdr:pic>
    <xdr:clientData/>
  </xdr:twoCellAnchor>
  <xdr:twoCellAnchor editAs="absolute">
    <xdr:from>
      <xdr:col>0</xdr:col>
      <xdr:colOff>144000</xdr:colOff>
      <xdr:row>7</xdr:row>
      <xdr:rowOff>156900</xdr:rowOff>
    </xdr:from>
    <xdr:to>
      <xdr:col>0</xdr:col>
      <xdr:colOff>2556000</xdr:colOff>
      <xdr:row>48</xdr:row>
      <xdr:rowOff>73800</xdr:rowOff>
    </xdr:to>
    <xdr:sp macro="" textlink="">
      <xdr:nvSpPr>
        <xdr:cNvPr id="4" name="Forme2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145800" y="1490400"/>
          <a:ext cx="2430000" cy="7727400"/>
        </a:xfrm>
        <a:prstGeom prst="rect">
          <a:avLst/>
        </a:prstGeom>
        <a:noFill/>
        <a:ln w="0">
          <a:solidFill>
            <a:srgbClr val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162000" tIns="0" rIns="0" bIns="0" rtlCol="0" anchor="t"/>
        <a:lstStyle/>
        <a:p>
          <a:pPr algn="l"/>
          <a:r>
            <a:rPr lang="fr-FR" sz="900" b="1" i="0">
              <a:solidFill>
                <a:srgbClr val="000000"/>
              </a:solidFill>
              <a:latin typeface="Century Gothic"/>
            </a:rPr>
            <a:t>MAITRISE D'OUVRAGE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Century Gothic"/>
            </a:rPr>
            <a:t>CNED &amp; RESEAU CANOPE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Century Gothic"/>
            </a:rPr>
            <a:t>3 Allée Antonio Machado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Century Gothic"/>
            </a:rPr>
            <a:t>31051 - TOULOUSE</a:t>
          </a:r>
        </a:p>
        <a:p>
          <a:pPr algn="l"/>
          <a:endParaRPr sz="900">
            <a:solidFill>
              <a:srgbClr val="000000"/>
            </a:solidFill>
            <a:latin typeface="Century Gothic"/>
          </a:endParaRPr>
        </a:p>
        <a:p>
          <a:pPr algn="l"/>
          <a:endParaRPr sz="900">
            <a:solidFill>
              <a:srgbClr val="000000"/>
            </a:solidFill>
            <a:latin typeface="Century Gothic"/>
          </a:endParaRPr>
        </a:p>
        <a:p>
          <a:pPr algn="l"/>
          <a:endParaRPr sz="900">
            <a:solidFill>
              <a:srgbClr val="000000"/>
            </a:solidFill>
            <a:latin typeface="Century Gothic"/>
          </a:endParaRPr>
        </a:p>
        <a:p>
          <a:pPr algn="l"/>
          <a:r>
            <a:rPr lang="fr-FR" sz="900" b="1" i="0">
              <a:solidFill>
                <a:srgbClr val="000000"/>
              </a:solidFill>
              <a:latin typeface="Century Gothic"/>
            </a:rPr>
            <a:t>MAITRISE D'OEUVRE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Century Gothic"/>
            </a:rPr>
            <a:t>ENZO&amp;ROSSO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Century Gothic"/>
            </a:rPr>
            <a:t>113 Boulevard de Lamasquère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Century Gothic"/>
            </a:rPr>
            <a:t>31600 - MURET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Century Gothic"/>
            </a:rPr>
            <a:t>Tel : 06 81 20 16 27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Century Gothic"/>
            </a:rPr>
            <a:t>Email : nathalie.estival@enzo-rosso.fr</a:t>
          </a:r>
        </a:p>
        <a:p>
          <a:pPr algn="l"/>
          <a:endParaRPr sz="900">
            <a:solidFill>
              <a:srgbClr val="000000"/>
            </a:solidFill>
            <a:latin typeface="Century Gothic"/>
          </a:endParaRPr>
        </a:p>
        <a:p>
          <a:pPr algn="l"/>
          <a:r>
            <a:rPr lang="fr-FR" sz="900" b="1" i="0">
              <a:solidFill>
                <a:srgbClr val="000000"/>
              </a:solidFill>
              <a:latin typeface="Century Gothic"/>
            </a:rPr>
            <a:t>BUREAU D'ETUDES STRUCTURE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Century Gothic"/>
            </a:rPr>
            <a:t>SETES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Century Gothic"/>
            </a:rPr>
            <a:t>14 avenue des Tilleuls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Century Gothic"/>
            </a:rPr>
            <a:t>65000 - TARBES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Century Gothic"/>
            </a:rPr>
            <a:t>Tel : 06 75 21 21 94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Century Gothic"/>
            </a:rPr>
            <a:t>Email : lk.setes@setes.fr</a:t>
          </a:r>
        </a:p>
        <a:p>
          <a:pPr algn="l"/>
          <a:endParaRPr sz="900">
            <a:solidFill>
              <a:srgbClr val="000000"/>
            </a:solidFill>
            <a:latin typeface="Century Gothic"/>
          </a:endParaRPr>
        </a:p>
        <a:p>
          <a:pPr algn="l"/>
          <a:r>
            <a:rPr lang="fr-FR" sz="900" b="1" i="0">
              <a:solidFill>
                <a:srgbClr val="000000"/>
              </a:solidFill>
              <a:latin typeface="Century Gothic"/>
            </a:rPr>
            <a:t>BUREAU D'ETUDES CFA CFO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Century Gothic"/>
            </a:rPr>
            <a:t>SETES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Century Gothic"/>
            </a:rPr>
            <a:t>14 avenue des Tilleuls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Century Gothic"/>
            </a:rPr>
            <a:t>65000 - TARBES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Century Gothic"/>
            </a:rPr>
            <a:t>Tel : 06 70 53 96 60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Century Gothic"/>
            </a:rPr>
            <a:t>Email : jf.setes@setes.fr</a:t>
          </a:r>
        </a:p>
        <a:p>
          <a:pPr algn="l"/>
          <a:endParaRPr sz="900">
            <a:solidFill>
              <a:srgbClr val="000000"/>
            </a:solidFill>
            <a:latin typeface="Century Gothic"/>
          </a:endParaRPr>
        </a:p>
        <a:p>
          <a:pPr algn="l"/>
          <a:r>
            <a:rPr lang="fr-FR" sz="900" b="1" i="0">
              <a:solidFill>
                <a:srgbClr val="000000"/>
              </a:solidFill>
              <a:latin typeface="Century Gothic"/>
            </a:rPr>
            <a:t>BUREAU D'ETUDES CVC PLOMBERIE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Century Gothic"/>
            </a:rPr>
            <a:t>SETES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Century Gothic"/>
            </a:rPr>
            <a:t>14 avenue des Tilleuls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Century Gothic"/>
            </a:rPr>
            <a:t>65000 - TARBES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Century Gothic"/>
            </a:rPr>
            <a:t>Tel : 06 43 18 44 29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Century Gothic"/>
            </a:rPr>
            <a:t>Email : cd.setes@setes.fr</a:t>
          </a:r>
        </a:p>
        <a:p>
          <a:pPr algn="l"/>
          <a:endParaRPr sz="900">
            <a:solidFill>
              <a:srgbClr val="000000"/>
            </a:solidFill>
            <a:latin typeface="Century Gothic"/>
          </a:endParaRPr>
        </a:p>
        <a:p>
          <a:pPr algn="l"/>
          <a:r>
            <a:rPr lang="fr-FR" sz="900" b="1" i="0">
              <a:solidFill>
                <a:srgbClr val="000000"/>
              </a:solidFill>
              <a:latin typeface="Century Gothic"/>
            </a:rPr>
            <a:t>BUREAU D'ETUDES ACOUSTIQUES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Century Gothic"/>
            </a:rPr>
            <a:t>GAMBA ACOUSTIQUE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Century Gothic"/>
            </a:rPr>
            <a:t>160 rue du Colombier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Century Gothic"/>
            </a:rPr>
            <a:t>31670 - LABEGE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Century Gothic"/>
            </a:rPr>
            <a:t>Tel : 06 28 41 04 67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Century Gothic"/>
            </a:rPr>
            <a:t>Email : aymeric.naze@gamba.fr</a:t>
          </a:r>
        </a:p>
        <a:p>
          <a:pPr algn="l"/>
          <a:endParaRPr sz="900">
            <a:solidFill>
              <a:srgbClr val="000000"/>
            </a:solidFill>
            <a:latin typeface="Century Gothic"/>
          </a:endParaRPr>
        </a:p>
        <a:p>
          <a:pPr algn="l"/>
          <a:r>
            <a:rPr lang="fr-FR" sz="900" b="1" i="0">
              <a:solidFill>
                <a:srgbClr val="000000"/>
              </a:solidFill>
              <a:latin typeface="Century Gothic"/>
            </a:rPr>
            <a:t>BUREAU DE CONTROLE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Century Gothic"/>
            </a:rPr>
            <a:t>BTP CONSULTANTS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Century Gothic"/>
            </a:rPr>
            <a:t>83 chemin Ribaute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Century Gothic"/>
            </a:rPr>
            <a:t>31400 - TOULOUSE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Century Gothic"/>
            </a:rPr>
            <a:t>Tel : 06 25 74 22 60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Century Gothic"/>
            </a:rPr>
            <a:t>Email : noemie.peronne@btp-consultants.fr</a:t>
          </a:r>
        </a:p>
        <a:p>
          <a:pPr algn="l"/>
          <a:endParaRPr sz="900">
            <a:solidFill>
              <a:srgbClr val="000000"/>
            </a:solidFill>
            <a:latin typeface="Century Gothic"/>
          </a:endParaRPr>
        </a:p>
        <a:p>
          <a:pPr algn="l"/>
          <a:r>
            <a:rPr lang="fr-FR" sz="900" b="1" i="0">
              <a:solidFill>
                <a:srgbClr val="000000"/>
              </a:solidFill>
              <a:latin typeface="Century Gothic"/>
            </a:rPr>
            <a:t>SPS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Century Gothic"/>
            </a:rPr>
            <a:t>BTP CONSULTANTS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Century Gothic"/>
            </a:rPr>
            <a:t>83 chemin Ribaute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Century Gothic"/>
            </a:rPr>
            <a:t>31400 - TOULOUSE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Century Gothic"/>
            </a:rPr>
            <a:t>Tel : 06 08 76 14 35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Century Gothic"/>
            </a:rPr>
            <a:t>Email : rolando.postiga@btp-consultants.fr</a:t>
          </a:r>
        </a:p>
      </xdr:txBody>
    </xdr:sp>
    <xdr:clientData/>
  </xdr:twoCellAnchor>
  <xdr:twoCellAnchor editAs="absolute">
    <xdr:from>
      <xdr:col>0</xdr:col>
      <xdr:colOff>2700000</xdr:colOff>
      <xdr:row>33</xdr:row>
      <xdr:rowOff>15300</xdr:rowOff>
    </xdr:from>
    <xdr:to>
      <xdr:col>0</xdr:col>
      <xdr:colOff>6588000</xdr:colOff>
      <xdr:row>38</xdr:row>
      <xdr:rowOff>132000</xdr:rowOff>
    </xdr:to>
    <xdr:sp macro="" textlink="">
      <xdr:nvSpPr>
        <xdr:cNvPr id="5" name="Forme3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/>
      </xdr:nvSpPr>
      <xdr:spPr>
        <a:xfrm>
          <a:off x="2705400" y="6301800"/>
          <a:ext cx="3888000" cy="1069200"/>
        </a:xfrm>
        <a:prstGeom prst="rect">
          <a:avLst/>
        </a:prstGeom>
        <a:noFill/>
        <a:ln w="0">
          <a:solidFill>
            <a:srgbClr val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ctr"/>
        <a:lstStyle/>
        <a:p>
          <a:pPr algn="ctr"/>
          <a:r>
            <a:rPr lang="fr-FR" sz="1000" b="0" i="0">
              <a:solidFill>
                <a:srgbClr val="000000"/>
              </a:solidFill>
              <a:latin typeface="Century Gothic"/>
            </a:rPr>
            <a:t>CNED &amp; RESEAU CANOPE</a:t>
          </a:r>
        </a:p>
        <a:p>
          <a:pPr algn="ctr"/>
          <a:r>
            <a:rPr lang="fr-FR" sz="1000" b="0" i="0">
              <a:solidFill>
                <a:srgbClr val="000000"/>
              </a:solidFill>
              <a:latin typeface="Century Gothic"/>
            </a:rPr>
            <a:t>3 Allée Antonio Machado</a:t>
          </a:r>
        </a:p>
        <a:p>
          <a:pPr algn="ctr"/>
          <a:r>
            <a:rPr lang="fr-FR" sz="1000" b="0" i="0">
              <a:solidFill>
                <a:srgbClr val="000000"/>
              </a:solidFill>
              <a:latin typeface="Century Gothic"/>
            </a:rPr>
            <a:t>31051 - TOULOUSE</a:t>
          </a:r>
        </a:p>
        <a:p>
          <a:pPr algn="ctr"/>
          <a:endParaRPr sz="1000">
            <a:solidFill>
              <a:srgbClr val="000000"/>
            </a:solidFill>
            <a:latin typeface="Century Gothic"/>
          </a:endParaRPr>
        </a:p>
        <a:p>
          <a:pPr algn="ctr"/>
          <a:endParaRPr sz="1000">
            <a:solidFill>
              <a:srgbClr val="000000"/>
            </a:solidFill>
            <a:latin typeface="Century Gothic"/>
          </a:endParaRPr>
        </a:p>
        <a:p>
          <a:pPr algn="ctr"/>
          <a:endParaRPr sz="1000">
            <a:solidFill>
              <a:srgbClr val="000000"/>
            </a:solidFill>
            <a:latin typeface="Century Gothic"/>
          </a:endParaRPr>
        </a:p>
      </xdr:txBody>
    </xdr:sp>
    <xdr:clientData/>
  </xdr:twoCellAnchor>
  <xdr:twoCellAnchor editAs="absolute">
    <xdr:from>
      <xdr:col>0</xdr:col>
      <xdr:colOff>2664000</xdr:colOff>
      <xdr:row>21</xdr:row>
      <xdr:rowOff>17100</xdr:rowOff>
    </xdr:from>
    <xdr:to>
      <xdr:col>0</xdr:col>
      <xdr:colOff>6588000</xdr:colOff>
      <xdr:row>23</xdr:row>
      <xdr:rowOff>170700</xdr:rowOff>
    </xdr:to>
    <xdr:sp macro="" textlink="">
      <xdr:nvSpPr>
        <xdr:cNvPr id="6" name="Forme4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/>
      </xdr:nvSpPr>
      <xdr:spPr>
        <a:xfrm>
          <a:off x="2673000" y="4017600"/>
          <a:ext cx="3936600" cy="534600"/>
        </a:xfrm>
        <a:prstGeom prst="rect">
          <a:avLst/>
        </a:prstGeom>
        <a:noFill/>
        <a:ln w="0">
          <a:solidFill>
            <a:srgbClr val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ctr"/>
        <a:lstStyle/>
        <a:p>
          <a:pPr algn="ctr"/>
          <a:r>
            <a:rPr lang="fr-FR" sz="1000" b="0" i="0">
              <a:solidFill>
                <a:srgbClr val="000000"/>
              </a:solidFill>
              <a:latin typeface="Century Gothic"/>
            </a:rPr>
            <a:t>REAMENAGEMENT DES ESPACES DE TRAVAIL CNED &amp; CANOPE</a:t>
          </a:r>
        </a:p>
        <a:p>
          <a:pPr algn="ctr"/>
          <a:r>
            <a:rPr lang="fr-FR" sz="1000" b="0" i="0">
              <a:solidFill>
                <a:srgbClr val="000000"/>
              </a:solidFill>
              <a:latin typeface="Century Gothic"/>
            </a:rPr>
            <a:t>3 allée Antonio Machado</a:t>
          </a:r>
        </a:p>
        <a:p>
          <a:pPr algn="ctr"/>
          <a:r>
            <a:rPr lang="fr-FR" sz="1000" b="0" i="0">
              <a:solidFill>
                <a:srgbClr val="000000"/>
              </a:solidFill>
              <a:latin typeface="Century Gothic"/>
            </a:rPr>
            <a:t>31051  -  TOULOUSE</a:t>
          </a:r>
        </a:p>
      </xdr:txBody>
    </xdr:sp>
    <xdr:clientData/>
  </xdr:twoCellAnchor>
  <xdr:twoCellAnchor editAs="absolute">
    <xdr:from>
      <xdr:col>0</xdr:col>
      <xdr:colOff>2664000</xdr:colOff>
      <xdr:row>39</xdr:row>
      <xdr:rowOff>54900</xdr:rowOff>
    </xdr:from>
    <xdr:to>
      <xdr:col>0</xdr:col>
      <xdr:colOff>6588000</xdr:colOff>
      <xdr:row>43</xdr:row>
      <xdr:rowOff>102900</xdr:rowOff>
    </xdr:to>
    <xdr:sp macro="" textlink="">
      <xdr:nvSpPr>
        <xdr:cNvPr id="7" name="Forme7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/>
      </xdr:nvSpPr>
      <xdr:spPr>
        <a:xfrm>
          <a:off x="2689200" y="7484400"/>
          <a:ext cx="3904200" cy="810000"/>
        </a:xfrm>
        <a:prstGeom prst="rect">
          <a:avLst/>
        </a:prstGeom>
        <a:noFill/>
        <a:ln w="0">
          <a:solidFill>
            <a:srgbClr val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ctr"/>
        <a:lstStyle/>
        <a:p>
          <a:pPr algn="ctr"/>
          <a:r>
            <a:rPr lang="fr-FR" sz="1000" b="0" i="0">
              <a:solidFill>
                <a:srgbClr val="000000"/>
              </a:solidFill>
              <a:latin typeface="Century Gothic"/>
            </a:rPr>
            <a:t>CDPGF</a:t>
          </a:r>
        </a:p>
        <a:p>
          <a:pPr algn="ctr"/>
          <a:r>
            <a:rPr lang="fr-FR" sz="1000" b="0" i="0">
              <a:solidFill>
                <a:srgbClr val="000000"/>
              </a:solidFill>
              <a:latin typeface="Century Gothic"/>
            </a:rPr>
            <a:t>DCE</a:t>
          </a:r>
        </a:p>
        <a:p>
          <a:pPr algn="ctr"/>
          <a:r>
            <a:rPr lang="fr-FR" sz="1000" b="0" i="0">
              <a:solidFill>
                <a:srgbClr val="000000"/>
              </a:solidFill>
              <a:latin typeface="Century Gothic"/>
            </a:rPr>
            <a:t>02/10/2025</a:t>
          </a:r>
        </a:p>
      </xdr:txBody>
    </xdr:sp>
    <xdr:clientData/>
  </xdr:twoCellAnchor>
  <xdr:twoCellAnchor editAs="absolute">
    <xdr:from>
      <xdr:col>0</xdr:col>
      <xdr:colOff>2664000</xdr:colOff>
      <xdr:row>44</xdr:row>
      <xdr:rowOff>42000</xdr:rowOff>
    </xdr:from>
    <xdr:to>
      <xdr:col>0</xdr:col>
      <xdr:colOff>6588000</xdr:colOff>
      <xdr:row>48</xdr:row>
      <xdr:rowOff>90000</xdr:rowOff>
    </xdr:to>
    <xdr:sp macro="" textlink="">
      <xdr:nvSpPr>
        <xdr:cNvPr id="8" name="Forme8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/>
      </xdr:nvSpPr>
      <xdr:spPr>
        <a:xfrm>
          <a:off x="2689200" y="8424000"/>
          <a:ext cx="3904200" cy="810000"/>
        </a:xfrm>
        <a:prstGeom prst="rect">
          <a:avLst/>
        </a:prstGeom>
        <a:noFill/>
        <a:ln w="0">
          <a:solidFill>
            <a:srgbClr val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ctr"/>
        <a:lstStyle/>
        <a:p>
          <a:pPr algn="ctr"/>
          <a:r>
            <a:rPr lang="fr-FR" sz="1000" b="1" i="0">
              <a:solidFill>
                <a:srgbClr val="000000"/>
              </a:solidFill>
              <a:latin typeface="Century Gothic"/>
            </a:rPr>
            <a:t>Lot N°04 ASCENSEUR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A95F21-835C-48E9-AB8D-8374A90E52E5}">
  <sheetPr>
    <pageSetUpPr fitToPage="1"/>
  </sheetPr>
  <dimension ref="A1"/>
  <sheetViews>
    <sheetView showGridLines="0" workbookViewId="0"/>
  </sheetViews>
  <sheetFormatPr defaultColWidth="10.7109375" defaultRowHeight="15"/>
  <cols>
    <col min="1" max="1" width="111.7109375" customWidth="1"/>
    <col min="2" max="2" width="10.7109375" customWidth="1"/>
  </cols>
  <sheetData/>
  <printOptions horizontalCentered="1"/>
  <pageMargins left="0.06" right="0.06" top="0.06" bottom="0.06" header="0.76" footer="0.76"/>
  <pageSetup paperSize="9" scale="92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98C35C-4E5C-4FF3-BD73-AC2A379DD9C6}">
  <sheetPr>
    <pageSetUpPr fitToPage="1"/>
  </sheetPr>
  <dimension ref="A1:AAA33"/>
  <sheetViews>
    <sheetView showGridLines="0" tabSelected="1" workbookViewId="0">
      <pane xSplit="4" ySplit="1" topLeftCell="E2" activePane="bottomRight" state="frozen"/>
      <selection pane="bottomRight" activeCell="I18" sqref="H18:I18"/>
      <selection pane="bottomLeft"/>
      <selection pane="topRight"/>
    </sheetView>
  </sheetViews>
  <sheetFormatPr defaultColWidth="10.7109375" defaultRowHeight="15"/>
  <cols>
    <col min="1" max="1" width="9.7109375" customWidth="1"/>
    <col min="2" max="2" width="21.7109375" customWidth="1"/>
    <col min="3" max="3" width="18.7109375" customWidth="1"/>
    <col min="4" max="4" width="10.7109375" customWidth="1"/>
    <col min="5" max="5" width="4.7109375" customWidth="1"/>
    <col min="6" max="8" width="10.7109375" customWidth="1"/>
    <col min="9" max="9" width="12.140625" customWidth="1"/>
    <col min="10" max="10" width="10.7109375" customWidth="1"/>
    <col min="702" max="704" width="10.7109375" customWidth="1"/>
  </cols>
  <sheetData>
    <row r="1" spans="1:703" ht="30">
      <c r="A1" s="1"/>
      <c r="B1" s="69"/>
      <c r="C1" s="70"/>
      <c r="D1" s="71"/>
      <c r="E1" s="2" t="s">
        <v>0</v>
      </c>
      <c r="F1" s="3" t="s">
        <v>1</v>
      </c>
      <c r="G1" s="3" t="s">
        <v>2</v>
      </c>
      <c r="H1" s="3" t="s">
        <v>3</v>
      </c>
      <c r="I1" s="4" t="s">
        <v>4</v>
      </c>
      <c r="J1" s="5"/>
    </row>
    <row r="2" spans="1:703">
      <c r="A2" s="6"/>
      <c r="B2" s="7"/>
      <c r="C2" s="7"/>
      <c r="D2" s="8"/>
      <c r="E2" s="25"/>
      <c r="F2" s="26"/>
      <c r="G2" s="26"/>
      <c r="H2" s="26"/>
      <c r="I2" s="27"/>
      <c r="J2" s="5"/>
    </row>
    <row r="3" spans="1:703" ht="15" customHeight="1">
      <c r="A3" s="23"/>
      <c r="B3" s="96" t="s">
        <v>5</v>
      </c>
      <c r="C3" s="96"/>
      <c r="D3" s="97"/>
      <c r="E3" s="96"/>
      <c r="F3" s="96"/>
      <c r="G3" s="97"/>
      <c r="H3" s="96"/>
      <c r="I3" s="96"/>
      <c r="J3" s="5"/>
      <c r="ZZ3" t="s">
        <v>6</v>
      </c>
      <c r="AAA3" s="9" t="s">
        <v>7</v>
      </c>
    </row>
    <row r="4" spans="1:703" ht="15" customHeight="1">
      <c r="A4" s="24" t="s">
        <v>8</v>
      </c>
      <c r="B4" s="98" t="s">
        <v>9</v>
      </c>
      <c r="C4" s="98"/>
      <c r="D4" s="99"/>
      <c r="E4" s="98"/>
      <c r="F4" s="98"/>
      <c r="G4" s="99"/>
      <c r="H4" s="98"/>
      <c r="I4" s="98"/>
      <c r="J4" s="5"/>
      <c r="ZZ4" t="s">
        <v>10</v>
      </c>
      <c r="AAA4" s="9"/>
    </row>
    <row r="5" spans="1:703" ht="15" customHeight="1">
      <c r="A5" s="10" t="s">
        <v>11</v>
      </c>
      <c r="B5" s="100" t="s">
        <v>12</v>
      </c>
      <c r="C5" s="100"/>
      <c r="D5" s="101"/>
      <c r="E5" s="35"/>
      <c r="F5" s="36"/>
      <c r="G5" s="36"/>
      <c r="H5" s="37"/>
      <c r="I5" s="39"/>
      <c r="J5" s="5"/>
      <c r="ZZ5" t="s">
        <v>13</v>
      </c>
      <c r="AAA5" s="9"/>
    </row>
    <row r="6" spans="1:703" ht="15" customHeight="1">
      <c r="A6" s="11" t="s">
        <v>14</v>
      </c>
      <c r="B6" s="102" t="s">
        <v>12</v>
      </c>
      <c r="C6" s="102"/>
      <c r="D6" s="103"/>
      <c r="E6" s="28" t="s">
        <v>15</v>
      </c>
      <c r="F6" s="29">
        <v>1</v>
      </c>
      <c r="G6" s="29"/>
      <c r="H6" s="30"/>
      <c r="I6" s="31">
        <f>ROUND(G6*H6,2)</f>
        <v>0</v>
      </c>
      <c r="J6" s="5"/>
      <c r="ZZ6" t="s">
        <v>16</v>
      </c>
      <c r="AAA6" s="9" t="s">
        <v>17</v>
      </c>
    </row>
    <row r="7" spans="1:703" ht="15" customHeight="1">
      <c r="A7" s="12" t="s">
        <v>18</v>
      </c>
      <c r="B7" s="104" t="s">
        <v>19</v>
      </c>
      <c r="C7" s="104"/>
      <c r="D7" s="105"/>
      <c r="E7" s="35"/>
      <c r="F7" s="36"/>
      <c r="G7" s="36"/>
      <c r="H7" s="37"/>
      <c r="I7" s="38"/>
      <c r="J7" s="5"/>
      <c r="ZZ7" t="s">
        <v>13</v>
      </c>
      <c r="AAA7" s="9"/>
    </row>
    <row r="8" spans="1:703">
      <c r="A8" s="11" t="s">
        <v>20</v>
      </c>
      <c r="B8" s="102" t="s">
        <v>21</v>
      </c>
      <c r="C8" s="102"/>
      <c r="D8" s="103"/>
      <c r="E8" s="53" t="s">
        <v>15</v>
      </c>
      <c r="F8" s="56">
        <v>1</v>
      </c>
      <c r="G8" s="56"/>
      <c r="H8" s="59"/>
      <c r="I8" s="62">
        <f>ROUND(G8*H8,2)</f>
        <v>0</v>
      </c>
      <c r="J8" s="5"/>
      <c r="ZZ8" t="s">
        <v>16</v>
      </c>
      <c r="AAA8" s="9" t="s">
        <v>22</v>
      </c>
    </row>
    <row r="9" spans="1:703">
      <c r="A9" s="11" t="s">
        <v>23</v>
      </c>
      <c r="B9" s="102" t="s">
        <v>24</v>
      </c>
      <c r="C9" s="102"/>
      <c r="D9" s="103"/>
      <c r="E9" s="54"/>
      <c r="F9" s="57"/>
      <c r="G9" s="57"/>
      <c r="H9" s="60"/>
      <c r="I9" s="63"/>
      <c r="J9" s="5"/>
      <c r="ZZ9" t="s">
        <v>16</v>
      </c>
      <c r="AAA9" s="9" t="s">
        <v>25</v>
      </c>
    </row>
    <row r="10" spans="1:703">
      <c r="A10" s="11" t="s">
        <v>26</v>
      </c>
      <c r="B10" s="102" t="s">
        <v>27</v>
      </c>
      <c r="C10" s="102"/>
      <c r="D10" s="103"/>
      <c r="E10" s="54"/>
      <c r="F10" s="57"/>
      <c r="G10" s="57"/>
      <c r="H10" s="60"/>
      <c r="I10" s="63"/>
      <c r="J10" s="5"/>
      <c r="ZZ10" t="s">
        <v>16</v>
      </c>
      <c r="AAA10" s="9" t="s">
        <v>28</v>
      </c>
    </row>
    <row r="11" spans="1:703">
      <c r="A11" s="11" t="s">
        <v>29</v>
      </c>
      <c r="B11" s="102" t="s">
        <v>30</v>
      </c>
      <c r="C11" s="102"/>
      <c r="D11" s="103"/>
      <c r="E11" s="54"/>
      <c r="F11" s="57"/>
      <c r="G11" s="57"/>
      <c r="H11" s="60"/>
      <c r="I11" s="63"/>
      <c r="J11" s="5"/>
      <c r="ZZ11" t="s">
        <v>16</v>
      </c>
      <c r="AAA11" s="9" t="s">
        <v>31</v>
      </c>
    </row>
    <row r="12" spans="1:703">
      <c r="A12" s="11" t="s">
        <v>32</v>
      </c>
      <c r="B12" s="102" t="s">
        <v>33</v>
      </c>
      <c r="C12" s="102"/>
      <c r="D12" s="103"/>
      <c r="E12" s="54"/>
      <c r="F12" s="57"/>
      <c r="G12" s="57"/>
      <c r="H12" s="60"/>
      <c r="I12" s="63"/>
      <c r="J12" s="5"/>
      <c r="ZZ12" t="s">
        <v>16</v>
      </c>
      <c r="AAA12" s="9" t="s">
        <v>34</v>
      </c>
    </row>
    <row r="13" spans="1:703">
      <c r="A13" s="11" t="s">
        <v>35</v>
      </c>
      <c r="B13" s="102" t="s">
        <v>36</v>
      </c>
      <c r="C13" s="102"/>
      <c r="D13" s="103"/>
      <c r="E13" s="54"/>
      <c r="F13" s="57"/>
      <c r="G13" s="57"/>
      <c r="H13" s="60"/>
      <c r="I13" s="63"/>
      <c r="J13" s="5"/>
      <c r="ZZ13" t="s">
        <v>16</v>
      </c>
      <c r="AAA13" s="9" t="s">
        <v>37</v>
      </c>
    </row>
    <row r="14" spans="1:703">
      <c r="A14" s="11" t="s">
        <v>38</v>
      </c>
      <c r="B14" s="102" t="s">
        <v>39</v>
      </c>
      <c r="C14" s="102"/>
      <c r="D14" s="103"/>
      <c r="E14" s="54"/>
      <c r="F14" s="57"/>
      <c r="G14" s="57"/>
      <c r="H14" s="60"/>
      <c r="I14" s="63"/>
      <c r="J14" s="5"/>
      <c r="ZZ14" t="s">
        <v>16</v>
      </c>
      <c r="AAA14" s="9" t="s">
        <v>40</v>
      </c>
    </row>
    <row r="15" spans="1:703">
      <c r="A15" s="11" t="s">
        <v>41</v>
      </c>
      <c r="B15" s="102" t="s">
        <v>42</v>
      </c>
      <c r="C15" s="102"/>
      <c r="D15" s="103"/>
      <c r="E15" s="54"/>
      <c r="F15" s="57"/>
      <c r="G15" s="57"/>
      <c r="H15" s="60"/>
      <c r="I15" s="63"/>
      <c r="J15" s="5"/>
      <c r="ZZ15" t="s">
        <v>16</v>
      </c>
      <c r="AAA15" s="9" t="s">
        <v>43</v>
      </c>
    </row>
    <row r="16" spans="1:703">
      <c r="A16" s="11" t="s">
        <v>44</v>
      </c>
      <c r="B16" s="102" t="s">
        <v>45</v>
      </c>
      <c r="C16" s="102"/>
      <c r="D16" s="103"/>
      <c r="E16" s="54"/>
      <c r="F16" s="57"/>
      <c r="G16" s="57"/>
      <c r="H16" s="60"/>
      <c r="I16" s="63"/>
      <c r="J16" s="5"/>
      <c r="ZZ16" t="s">
        <v>16</v>
      </c>
      <c r="AAA16" s="9" t="s">
        <v>46</v>
      </c>
    </row>
    <row r="17" spans="1:703">
      <c r="A17" s="13" t="s">
        <v>47</v>
      </c>
      <c r="B17" s="106" t="s">
        <v>48</v>
      </c>
      <c r="C17" s="106"/>
      <c r="D17" s="107"/>
      <c r="E17" s="55"/>
      <c r="F17" s="58"/>
      <c r="G17" s="58"/>
      <c r="H17" s="61"/>
      <c r="I17" s="64"/>
      <c r="J17" s="5"/>
      <c r="ZZ17" t="s">
        <v>16</v>
      </c>
      <c r="AAA17" s="9" t="s">
        <v>49</v>
      </c>
    </row>
    <row r="18" spans="1:703" ht="28.9" customHeight="1">
      <c r="A18" s="24" t="s">
        <v>50</v>
      </c>
      <c r="B18" s="98" t="s">
        <v>51</v>
      </c>
      <c r="C18" s="98"/>
      <c r="D18" s="99"/>
      <c r="E18" s="98"/>
      <c r="F18" s="98"/>
      <c r="G18" s="99"/>
      <c r="H18" s="98"/>
      <c r="I18" s="98"/>
      <c r="J18" s="5"/>
      <c r="ZZ18" t="s">
        <v>10</v>
      </c>
      <c r="AAA18" s="9"/>
    </row>
    <row r="19" spans="1:703">
      <c r="A19" s="14" t="s">
        <v>52</v>
      </c>
      <c r="B19" s="7"/>
      <c r="C19" s="7"/>
      <c r="D19" s="8"/>
      <c r="E19" s="28" t="s">
        <v>15</v>
      </c>
      <c r="F19" s="29">
        <v>1</v>
      </c>
      <c r="G19" s="29"/>
      <c r="H19" s="30"/>
      <c r="I19" s="31">
        <f>G19*H19</f>
        <v>0</v>
      </c>
      <c r="J19" s="5"/>
      <c r="ZZ19" t="s">
        <v>16</v>
      </c>
      <c r="AAA19" s="9" t="s">
        <v>53</v>
      </c>
    </row>
    <row r="20" spans="1:703" ht="15" customHeight="1">
      <c r="A20" s="24" t="s">
        <v>54</v>
      </c>
      <c r="B20" s="98" t="s">
        <v>55</v>
      </c>
      <c r="C20" s="98"/>
      <c r="D20" s="99"/>
      <c r="E20" s="98"/>
      <c r="F20" s="98"/>
      <c r="G20" s="99"/>
      <c r="H20" s="98"/>
      <c r="I20" s="98"/>
      <c r="J20" s="5"/>
      <c r="ZZ20" t="s">
        <v>10</v>
      </c>
      <c r="AAA20" s="9"/>
    </row>
    <row r="21" spans="1:703" ht="15" customHeight="1">
      <c r="A21" s="15" t="s">
        <v>56</v>
      </c>
      <c r="B21" s="108" t="s">
        <v>57</v>
      </c>
      <c r="C21" s="65"/>
      <c r="D21" s="66"/>
      <c r="E21" s="28" t="s">
        <v>15</v>
      </c>
      <c r="F21" s="29">
        <v>1</v>
      </c>
      <c r="G21" s="29"/>
      <c r="H21" s="30"/>
      <c r="I21" s="31">
        <f>ROUND(G21*H21,2)</f>
        <v>0</v>
      </c>
      <c r="J21" s="5"/>
      <c r="ZZ21" t="s">
        <v>16</v>
      </c>
      <c r="AAA21" s="9" t="s">
        <v>58</v>
      </c>
    </row>
    <row r="22" spans="1:703">
      <c r="A22" s="16"/>
      <c r="B22" s="16"/>
      <c r="C22" s="16"/>
      <c r="D22" s="16"/>
      <c r="E22" s="16"/>
      <c r="F22" s="16"/>
      <c r="G22" s="16"/>
      <c r="H22" s="16"/>
      <c r="I22" s="16"/>
    </row>
    <row r="23" spans="1:703" ht="15" customHeight="1">
      <c r="B23" s="67" t="s">
        <v>59</v>
      </c>
      <c r="C23" s="68"/>
      <c r="D23" s="68"/>
      <c r="E23" s="47">
        <f>I6+SUM(I8:I17)+I21</f>
        <v>0</v>
      </c>
      <c r="F23" s="47"/>
      <c r="G23" s="47"/>
      <c r="H23" s="47"/>
      <c r="I23" s="48"/>
      <c r="ZZ23" t="s">
        <v>60</v>
      </c>
    </row>
    <row r="24" spans="1:703">
      <c r="A24" s="17" t="s">
        <v>61</v>
      </c>
      <c r="B24" s="43" t="str">
        <f>CONCATENATE("TVA (",A24,"%)")</f>
        <v>TVA (20%)</v>
      </c>
      <c r="C24" s="44"/>
      <c r="D24" s="44"/>
      <c r="E24" s="49">
        <f>E23*0.2</f>
        <v>0</v>
      </c>
      <c r="F24" s="49"/>
      <c r="G24" s="49"/>
      <c r="H24" s="49"/>
      <c r="I24" s="50"/>
      <c r="ZZ24" t="s">
        <v>62</v>
      </c>
    </row>
    <row r="25" spans="1:703">
      <c r="B25" s="45" t="s">
        <v>63</v>
      </c>
      <c r="C25" s="46"/>
      <c r="D25" s="46"/>
      <c r="E25" s="51">
        <f>E23*1.2</f>
        <v>0</v>
      </c>
      <c r="F25" s="51"/>
      <c r="G25" s="51"/>
      <c r="H25" s="51"/>
      <c r="I25" s="52"/>
      <c r="ZZ25" t="s">
        <v>64</v>
      </c>
    </row>
    <row r="27" spans="1:703" ht="30" customHeight="1">
      <c r="B27" s="78" t="s">
        <v>65</v>
      </c>
      <c r="C27" s="79"/>
      <c r="D27" s="80"/>
      <c r="E27" s="81">
        <f>E23*66%</f>
        <v>0</v>
      </c>
      <c r="F27" s="82"/>
      <c r="G27" s="82"/>
      <c r="H27" s="82"/>
      <c r="I27" s="83"/>
    </row>
    <row r="28" spans="1:703" ht="30" customHeight="1">
      <c r="B28" s="40" t="s">
        <v>66</v>
      </c>
      <c r="C28" s="41"/>
      <c r="D28" s="42"/>
      <c r="E28" s="19"/>
      <c r="F28" s="20"/>
      <c r="G28" s="20"/>
      <c r="H28" s="20"/>
      <c r="I28" s="32">
        <f>E29-E27</f>
        <v>0</v>
      </c>
    </row>
    <row r="29" spans="1:703" ht="30" customHeight="1">
      <c r="B29" s="84" t="s">
        <v>67</v>
      </c>
      <c r="C29" s="85"/>
      <c r="D29" s="86"/>
      <c r="E29" s="87">
        <f>E25*66%</f>
        <v>0</v>
      </c>
      <c r="F29" s="88"/>
      <c r="G29" s="88"/>
      <c r="H29" s="88"/>
      <c r="I29" s="89"/>
    </row>
    <row r="30" spans="1:703" ht="30" customHeight="1">
      <c r="B30" s="34"/>
      <c r="C30" s="34"/>
      <c r="D30" s="34"/>
      <c r="E30" s="18"/>
      <c r="F30" s="18"/>
      <c r="G30" s="18"/>
      <c r="H30" s="18"/>
    </row>
    <row r="31" spans="1:703" ht="30" customHeight="1">
      <c r="B31" s="90" t="s">
        <v>68</v>
      </c>
      <c r="C31" s="91"/>
      <c r="D31" s="92"/>
      <c r="E31" s="93">
        <f>E23*34%</f>
        <v>0</v>
      </c>
      <c r="F31" s="94"/>
      <c r="G31" s="94"/>
      <c r="H31" s="94"/>
      <c r="I31" s="95"/>
    </row>
    <row r="32" spans="1:703" ht="30" customHeight="1">
      <c r="B32" s="40" t="s">
        <v>66</v>
      </c>
      <c r="C32" s="41"/>
      <c r="D32" s="42"/>
      <c r="E32" s="21"/>
      <c r="F32" s="22"/>
      <c r="G32" s="22"/>
      <c r="H32" s="22"/>
      <c r="I32" s="33">
        <f>E33-E31</f>
        <v>0</v>
      </c>
    </row>
    <row r="33" spans="2:9" ht="30" customHeight="1">
      <c r="B33" s="72" t="s">
        <v>69</v>
      </c>
      <c r="C33" s="73"/>
      <c r="D33" s="74"/>
      <c r="E33" s="75">
        <f>E25*34%</f>
        <v>0</v>
      </c>
      <c r="F33" s="76"/>
      <c r="G33" s="76"/>
      <c r="H33" s="76"/>
      <c r="I33" s="77"/>
    </row>
  </sheetData>
  <mergeCells count="48">
    <mergeCell ref="B33:D33"/>
    <mergeCell ref="E33:I33"/>
    <mergeCell ref="B27:D27"/>
    <mergeCell ref="E27:I27"/>
    <mergeCell ref="B29:D29"/>
    <mergeCell ref="E29:I29"/>
    <mergeCell ref="B31:D31"/>
    <mergeCell ref="E31:I31"/>
    <mergeCell ref="B1:D1"/>
    <mergeCell ref="B3:D3"/>
    <mergeCell ref="B4:D4"/>
    <mergeCell ref="B5:D5"/>
    <mergeCell ref="B6:D6"/>
    <mergeCell ref="B7:D7"/>
    <mergeCell ref="B8:D8"/>
    <mergeCell ref="B9:D9"/>
    <mergeCell ref="B10:D10"/>
    <mergeCell ref="B11:D11"/>
    <mergeCell ref="B12:D12"/>
    <mergeCell ref="B13:D13"/>
    <mergeCell ref="B14:D14"/>
    <mergeCell ref="B15:D15"/>
    <mergeCell ref="B16:D16"/>
    <mergeCell ref="B17:D17"/>
    <mergeCell ref="B18:D18"/>
    <mergeCell ref="B20:D20"/>
    <mergeCell ref="B21:D21"/>
    <mergeCell ref="B23:D23"/>
    <mergeCell ref="E3:G3"/>
    <mergeCell ref="H3:I3"/>
    <mergeCell ref="E4:G4"/>
    <mergeCell ref="H4:I4"/>
    <mergeCell ref="E18:G18"/>
    <mergeCell ref="H18:I18"/>
    <mergeCell ref="E8:E17"/>
    <mergeCell ref="F8:F17"/>
    <mergeCell ref="G8:G17"/>
    <mergeCell ref="H8:H17"/>
    <mergeCell ref="I8:I17"/>
    <mergeCell ref="E20:G20"/>
    <mergeCell ref="H20:I20"/>
    <mergeCell ref="B28:D28"/>
    <mergeCell ref="B32:D32"/>
    <mergeCell ref="B24:D24"/>
    <mergeCell ref="B25:D25"/>
    <mergeCell ref="E23:I23"/>
    <mergeCell ref="E24:I24"/>
    <mergeCell ref="E25:I25"/>
  </mergeCells>
  <printOptions horizontalCentered="1"/>
  <pageMargins left="0.06" right="0.06" top="0.06" bottom="0.06" header="0.76" footer="0.76"/>
  <pageSetup paperSize="9" scale="94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c90c7e47-59ac-420d-bd09-799309bacd0a" xsi:nil="true"/>
    <lcf76f155ced4ddcb4097134ff3c332f xmlns="07b86152-5454-4c29-b148-b8a79c7b536b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C072A512546544897446AF96D363AB8" ma:contentTypeVersion="10" ma:contentTypeDescription="Crée un document." ma:contentTypeScope="" ma:versionID="4bf546291f808852132f7678817f0064">
  <xsd:schema xmlns:xsd="http://www.w3.org/2001/XMLSchema" xmlns:xs="http://www.w3.org/2001/XMLSchema" xmlns:p="http://schemas.microsoft.com/office/2006/metadata/properties" xmlns:ns2="07b86152-5454-4c29-b148-b8a79c7b536b" xmlns:ns3="c90c7e47-59ac-420d-bd09-799309bacd0a" targetNamespace="http://schemas.microsoft.com/office/2006/metadata/properties" ma:root="true" ma:fieldsID="fbad88668ab9c96780ee10cb4605777b" ns2:_="" ns3:_="">
    <xsd:import namespace="07b86152-5454-4c29-b148-b8a79c7b536b"/>
    <xsd:import namespace="c90c7e47-59ac-420d-bd09-799309bacd0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DateTaken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7b86152-5454-4c29-b148-b8a79c7b536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Balises d’images" ma:readOnly="false" ma:fieldId="{5cf76f15-5ced-4ddc-b409-7134ff3c332f}" ma:taxonomyMulti="true" ma:sspId="48af4f9d-9adc-4f5a-b84e-6fc42702382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0c7e47-59ac-420d-bd09-799309bacd0a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d78371b0-47ab-499c-992b-c68f9e4b29de}" ma:internalName="TaxCatchAll" ma:showField="CatchAllData" ma:web="c90c7e47-59ac-420d-bd09-799309bacd0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AA637EB-6815-4C88-9019-89E3DAD3A7AA}"/>
</file>

<file path=customXml/itemProps2.xml><?xml version="1.0" encoding="utf-8"?>
<ds:datastoreItem xmlns:ds="http://schemas.openxmlformats.org/officeDocument/2006/customXml" ds:itemID="{BB87D81D-0F5A-41C2-AAD4-E55061E9E9E9}"/>
</file>

<file path=customXml/itemProps3.xml><?xml version="1.0" encoding="utf-8"?>
<ds:datastoreItem xmlns:ds="http://schemas.openxmlformats.org/officeDocument/2006/customXml" ds:itemID="{DF82DC00-0CEA-4D62-8833-3750633B39F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nathalie.estival</dc:creator>
  <cp:keywords/>
  <dc:description/>
  <cp:lastModifiedBy>Deshoulieres Elodie</cp:lastModifiedBy>
  <cp:revision/>
  <dcterms:created xsi:type="dcterms:W3CDTF">2025-10-01T16:06:36Z</dcterms:created>
  <dcterms:modified xsi:type="dcterms:W3CDTF">2025-10-03T14:20:29Z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0x010100AC072A512546544897446AF96D363AB8</vt:lpwstr>
  </property>
  <property fmtid="{D5CDD505-2E9C-101B-9397-08002B2CF9AE}" pid="3" name="MediaServiceImageTags">
    <vt:lpwstr/>
  </property>
</Properties>
</file>